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ronograma" sheetId="1" r:id="rId1"/>
  </sheets>
  <definedNames>
    <definedName name="_xlnm.Print_Area" localSheetId="0">'Cronograma'!$A$1:$K$26</definedName>
  </definedNames>
  <calcPr fullCalcOnLoad="1"/>
</workbook>
</file>

<file path=xl/sharedStrings.xml><?xml version="1.0" encoding="utf-8"?>
<sst xmlns="http://schemas.openxmlformats.org/spreadsheetml/2006/main" count="39" uniqueCount="33">
  <si>
    <t>PREFEITURA MUNICIPAL DE FORTALEZA</t>
  </si>
  <si>
    <t>SECRETARIA EXECUTIVA REGIONAL I - SER I</t>
  </si>
  <si>
    <t>CRONOGRAMA FÍSICO-FINANCEIRO</t>
  </si>
  <si>
    <t>30 DIAS</t>
  </si>
  <si>
    <t>%</t>
  </si>
  <si>
    <t>60 DIAS</t>
  </si>
  <si>
    <t>90 DIAS</t>
  </si>
  <si>
    <t>TOTAL SIMPLES</t>
  </si>
  <si>
    <t>TOTAL ACUMULADO</t>
  </si>
  <si>
    <t>ITEM</t>
  </si>
  <si>
    <t>DISCRIMINA ÇÃO</t>
  </si>
  <si>
    <t xml:space="preserve"> TOTAL R$</t>
  </si>
  <si>
    <t xml:space="preserve"> VALOR</t>
  </si>
  <si>
    <t>Pisos</t>
  </si>
  <si>
    <t>Pinturas</t>
  </si>
  <si>
    <t>Serviços Complementares</t>
  </si>
  <si>
    <t>-</t>
  </si>
  <si>
    <t xml:space="preserve">Serviços Preliminares </t>
  </si>
  <si>
    <t>OBRA:</t>
  </si>
  <si>
    <t>LOCAL:</t>
  </si>
  <si>
    <t>TRECHO:</t>
  </si>
  <si>
    <t>RUA DOM JERÔNIMO, Nº 20</t>
  </si>
  <si>
    <t>FARIAS BRITO</t>
  </si>
  <si>
    <t>BAIRRO:</t>
  </si>
  <si>
    <t>Paredes e Painéis</t>
  </si>
  <si>
    <t>Esquadrias e Ferragens</t>
  </si>
  <si>
    <t>Coberturas</t>
  </si>
  <si>
    <t>Revestimentos</t>
  </si>
  <si>
    <t>Instalações Hidráulicas/Sanitárias</t>
  </si>
  <si>
    <t>Instalções Elétricas, Telefonia, Lógica e Som</t>
  </si>
  <si>
    <t>Impermeabilização</t>
  </si>
  <si>
    <t>REFORMA NA SECRETARIA EXECUTIVA REGIONAL I - SER I</t>
  </si>
  <si>
    <r>
      <t xml:space="preserve">1. BLOCO A: </t>
    </r>
    <r>
      <rPr>
        <sz val="10"/>
        <rFont val="Arial"/>
        <family val="2"/>
      </rPr>
      <t>PISO DA ENTRADA</t>
    </r>
    <r>
      <rPr>
        <b/>
        <sz val="10"/>
        <rFont val="Arial"/>
        <family val="2"/>
      </rPr>
      <t xml:space="preserve">; 2. BLOCO B (DISTRITO DE SAÚDE): </t>
    </r>
    <r>
      <rPr>
        <sz val="10"/>
        <rFont val="Arial"/>
        <family val="2"/>
      </rPr>
      <t>RECUPERAÇÃO DA COBERTA</t>
    </r>
    <r>
      <rPr>
        <b/>
        <sz val="10"/>
        <rFont val="Arial"/>
        <family val="2"/>
      </rPr>
      <t xml:space="preserve">; 3. BLOCO C (DISTRITO DE INFRAESTRUTURA): </t>
    </r>
    <r>
      <rPr>
        <sz val="10"/>
        <rFont val="Arial"/>
        <family val="2"/>
      </rPr>
      <t>SALAS DA ASSESSORIA DE PROJETOS, SALAS DOS ENGENHEIROS, SALA DO QUALIFOR, SALA DA MOBILIZAÇÃO SOCIAL, SALA DOS FISCAIS DE OBRAS, SALAS DA ASSESSORIA DE OBRAS, SALA DA MANUTENÇÃO VIÁRIA E WC'S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</si>
</sst>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9" fontId="2" fillId="0" borderId="0" xfId="49" applyFont="1" applyAlignment="1">
      <alignment/>
    </xf>
    <xf numFmtId="9" fontId="2" fillId="0" borderId="0" xfId="49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3" fontId="0" fillId="0" borderId="10" xfId="51" applyFont="1" applyBorder="1" applyAlignment="1">
      <alignment vertical="center"/>
    </xf>
    <xf numFmtId="43" fontId="2" fillId="0" borderId="0" xfId="49" applyNumberFormat="1" applyFont="1" applyAlignment="1">
      <alignment/>
    </xf>
    <xf numFmtId="43" fontId="1" fillId="0" borderId="10" xfId="51" applyFont="1" applyBorder="1" applyAlignment="1">
      <alignment vertical="center"/>
    </xf>
    <xf numFmtId="43" fontId="1" fillId="0" borderId="10" xfId="49" applyNumberFormat="1" applyFont="1" applyBorder="1" applyAlignment="1">
      <alignment vertical="center"/>
    </xf>
    <xf numFmtId="172" fontId="2" fillId="0" borderId="0" xfId="51" applyNumberFormat="1" applyFont="1" applyAlignment="1">
      <alignment horizontal="center"/>
    </xf>
    <xf numFmtId="0" fontId="1" fillId="0" borderId="0" xfId="0" applyFont="1" applyAlignment="1">
      <alignment vertical="center"/>
    </xf>
    <xf numFmtId="10" fontId="0" fillId="0" borderId="10" xfId="51" applyNumberFormat="1" applyFont="1" applyBorder="1" applyAlignment="1">
      <alignment horizontal="center" vertical="center"/>
    </xf>
    <xf numFmtId="4" fontId="1" fillId="0" borderId="10" xfId="49" applyNumberFormat="1" applyFont="1" applyBorder="1" applyAlignment="1">
      <alignment vertical="center"/>
    </xf>
    <xf numFmtId="4" fontId="0" fillId="0" borderId="10" xfId="51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6" fontId="0" fillId="0" borderId="0" xfId="0" applyNumberFormat="1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3" fontId="0" fillId="0" borderId="13" xfId="51" applyFont="1" applyBorder="1" applyAlignment="1">
      <alignment vertical="center"/>
    </xf>
    <xf numFmtId="10" fontId="0" fillId="0" borderId="13" xfId="51" applyNumberFormat="1" applyFont="1" applyBorder="1" applyAlignment="1">
      <alignment horizontal="center" vertical="center"/>
    </xf>
    <xf numFmtId="4" fontId="0" fillId="0" borderId="13" xfId="51" applyNumberFormat="1" applyFont="1" applyBorder="1" applyAlignment="1">
      <alignment horizontal="center" vertical="center"/>
    </xf>
    <xf numFmtId="43" fontId="1" fillId="16" borderId="10" xfId="5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3" fontId="0" fillId="0" borderId="10" xfId="51" applyFont="1" applyBorder="1" applyAlignment="1">
      <alignment horizontal="center" vertical="center"/>
    </xf>
    <xf numFmtId="10" fontId="1" fillId="0" borderId="10" xfId="49" applyNumberFormat="1" applyFont="1" applyBorder="1" applyAlignment="1">
      <alignment horizontal="center" vertical="center"/>
    </xf>
    <xf numFmtId="10" fontId="1" fillId="0" borderId="10" xfId="5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3" fontId="1" fillId="0" borderId="13" xfId="51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3" fontId="0" fillId="0" borderId="13" xfId="5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3" fontId="3" fillId="0" borderId="0" xfId="51" applyFont="1" applyBorder="1" applyAlignment="1">
      <alignment/>
    </xf>
    <xf numFmtId="9" fontId="3" fillId="0" borderId="0" xfId="49" applyFont="1" applyBorder="1" applyAlignment="1">
      <alignment/>
    </xf>
    <xf numFmtId="9" fontId="3" fillId="0" borderId="0" xfId="49" applyFont="1" applyBorder="1" applyAlignment="1">
      <alignment horizontal="center"/>
    </xf>
    <xf numFmtId="172" fontId="3" fillId="0" borderId="0" xfId="51" applyNumberFormat="1" applyFont="1" applyBorder="1" applyAlignment="1">
      <alignment horizontal="center"/>
    </xf>
    <xf numFmtId="43" fontId="1" fillId="0" borderId="10" xfId="49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1" fillId="0" borderId="0" xfId="49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1190625</xdr:colOff>
      <xdr:row>3</xdr:row>
      <xdr:rowOff>66675</xdr:rowOff>
    </xdr:to>
    <xdr:pic>
      <xdr:nvPicPr>
        <xdr:cNvPr id="1" name="Picture 1" descr="logomarca_oficial"/>
        <xdr:cNvPicPr preferRelativeResize="1">
          <a:picLocks noChangeAspect="1"/>
        </xdr:cNvPicPr>
      </xdr:nvPicPr>
      <xdr:blipFill>
        <a:blip r:embed="rId1"/>
        <a:srcRect t="32926" r="41778"/>
        <a:stretch>
          <a:fillRect/>
        </a:stretch>
      </xdr:blipFill>
      <xdr:spPr>
        <a:xfrm>
          <a:off x="95250" y="38100"/>
          <a:ext cx="1685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3</xdr:row>
      <xdr:rowOff>123825</xdr:rowOff>
    </xdr:to>
    <xdr:pic>
      <xdr:nvPicPr>
        <xdr:cNvPr id="2" name="Picture 2" descr="logomarca_oficial"/>
        <xdr:cNvPicPr preferRelativeResize="1">
          <a:picLocks noChangeAspect="1"/>
        </xdr:cNvPicPr>
      </xdr:nvPicPr>
      <xdr:blipFill>
        <a:blip r:embed="rId1"/>
        <a:srcRect l="71159"/>
        <a:stretch>
          <a:fillRect/>
        </a:stretch>
      </xdr:blipFill>
      <xdr:spPr>
        <a:xfrm>
          <a:off x="8810625" y="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76200</xdr:rowOff>
    </xdr:from>
    <xdr:to>
      <xdr:col>9</xdr:col>
      <xdr:colOff>685800</xdr:colOff>
      <xdr:row>4</xdr:row>
      <xdr:rowOff>47625</xdr:rowOff>
    </xdr:to>
    <xdr:pic>
      <xdr:nvPicPr>
        <xdr:cNvPr id="3" name="Picture 2" descr="logomarca_oficial"/>
        <xdr:cNvPicPr preferRelativeResize="1">
          <a:picLocks noChangeAspect="1"/>
        </xdr:cNvPicPr>
      </xdr:nvPicPr>
      <xdr:blipFill>
        <a:blip r:embed="rId1"/>
        <a:srcRect l="71159"/>
        <a:stretch>
          <a:fillRect/>
        </a:stretch>
      </xdr:blipFill>
      <xdr:spPr>
        <a:xfrm>
          <a:off x="7572375" y="7620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" customHeight="1"/>
  <cols>
    <col min="1" max="1" width="8.8515625" style="1" customWidth="1"/>
    <col min="2" max="2" width="44.00390625" style="1" customWidth="1"/>
    <col min="3" max="3" width="9.8515625" style="2" hidden="1" customWidth="1"/>
    <col min="4" max="4" width="12.8515625" style="3" bestFit="1" customWidth="1"/>
    <col min="5" max="5" width="8.28125" style="4" bestFit="1" customWidth="1"/>
    <col min="6" max="6" width="11.28125" style="3" bestFit="1" customWidth="1"/>
    <col min="7" max="7" width="8.28125" style="4" bestFit="1" customWidth="1"/>
    <col min="8" max="8" width="11.28125" style="4" bestFit="1" customWidth="1"/>
    <col min="9" max="9" width="7.28125" style="4" bestFit="1" customWidth="1"/>
    <col min="10" max="10" width="11.7109375" style="3" bestFit="1" customWidth="1"/>
    <col min="11" max="11" width="8.28125" style="12" bestFit="1" customWidth="1"/>
    <col min="12" max="12" width="8.7109375" style="1" customWidth="1"/>
    <col min="13" max="13" width="9.00390625" style="1" customWidth="1"/>
    <col min="14" max="14" width="7.28125" style="1" customWidth="1"/>
    <col min="15" max="15" width="9.140625" style="1" customWidth="1"/>
    <col min="16" max="16" width="9.140625" style="1" hidden="1" customWidth="1"/>
    <col min="17" max="16384" width="9.140625" style="1" customWidth="1"/>
  </cols>
  <sheetData>
    <row r="2" spans="1:11" ht="12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2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" customHeight="1">
      <c r="A4" s="37"/>
      <c r="B4" s="37"/>
      <c r="C4" s="38"/>
      <c r="D4" s="39"/>
      <c r="E4" s="40"/>
      <c r="F4" s="39"/>
      <c r="G4" s="40"/>
      <c r="H4" s="40"/>
      <c r="I4" s="40"/>
      <c r="J4" s="39"/>
      <c r="K4" s="41"/>
    </row>
    <row r="5" spans="1:11" ht="19.5" customHeight="1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ht="9.75" customHeight="1"/>
    <row r="7" spans="1:11" ht="18" customHeight="1">
      <c r="A7" s="13" t="s">
        <v>18</v>
      </c>
      <c r="B7" s="49" t="s">
        <v>31</v>
      </c>
      <c r="C7" s="49"/>
      <c r="D7" s="49"/>
      <c r="E7" s="49"/>
      <c r="F7" s="49"/>
      <c r="G7" s="49"/>
      <c r="H7" s="49"/>
      <c r="I7" s="49"/>
      <c r="J7" s="49"/>
      <c r="K7" s="13"/>
    </row>
    <row r="8" spans="1:11" ht="57.75" customHeight="1">
      <c r="A8" s="31" t="s">
        <v>19</v>
      </c>
      <c r="B8" s="55" t="s">
        <v>32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ht="18" customHeight="1">
      <c r="A9" s="33" t="s">
        <v>20</v>
      </c>
      <c r="B9" s="45" t="s">
        <v>21</v>
      </c>
      <c r="C9" s="45"/>
      <c r="D9" s="45"/>
      <c r="E9" s="45"/>
      <c r="F9" s="45"/>
      <c r="G9" s="45"/>
      <c r="H9" s="45"/>
      <c r="I9" s="45"/>
      <c r="J9" s="45"/>
      <c r="K9" s="32"/>
    </row>
    <row r="10" spans="1:11" ht="18" customHeight="1">
      <c r="A10" s="33" t="s">
        <v>23</v>
      </c>
      <c r="B10" s="45" t="s">
        <v>22</v>
      </c>
      <c r="C10" s="46"/>
      <c r="D10" s="46"/>
      <c r="E10" s="46"/>
      <c r="F10" s="46"/>
      <c r="G10" s="46"/>
      <c r="H10" s="46"/>
      <c r="I10" s="46"/>
      <c r="J10" s="46"/>
      <c r="K10" s="32"/>
    </row>
    <row r="11" spans="1:11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2" s="5" customFormat="1" ht="15" customHeight="1">
      <c r="A12" s="51" t="s">
        <v>9</v>
      </c>
      <c r="B12" s="53" t="s">
        <v>10</v>
      </c>
      <c r="C12" s="24"/>
      <c r="D12" s="43" t="s">
        <v>11</v>
      </c>
      <c r="E12" s="54" t="s">
        <v>4</v>
      </c>
      <c r="F12" s="43" t="s">
        <v>3</v>
      </c>
      <c r="G12" s="43"/>
      <c r="H12" s="43" t="s">
        <v>5</v>
      </c>
      <c r="I12" s="43"/>
      <c r="J12" s="43" t="s">
        <v>6</v>
      </c>
      <c r="K12" s="43"/>
      <c r="L12" s="18"/>
    </row>
    <row r="13" spans="1:11" s="5" customFormat="1" ht="16.5" customHeight="1">
      <c r="A13" s="52"/>
      <c r="B13" s="53"/>
      <c r="C13" s="8"/>
      <c r="D13" s="43"/>
      <c r="E13" s="54"/>
      <c r="F13" s="26" t="s">
        <v>12</v>
      </c>
      <c r="G13" s="25" t="s">
        <v>4</v>
      </c>
      <c r="H13" s="26" t="s">
        <v>12</v>
      </c>
      <c r="I13" s="25" t="s">
        <v>4</v>
      </c>
      <c r="J13" s="26" t="s">
        <v>12</v>
      </c>
      <c r="K13" s="25" t="s">
        <v>4</v>
      </c>
    </row>
    <row r="14" spans="1:12" s="5" customFormat="1" ht="18.75" customHeight="1">
      <c r="A14" s="19">
        <v>1</v>
      </c>
      <c r="B14" s="20" t="s">
        <v>17</v>
      </c>
      <c r="C14" s="21"/>
      <c r="D14" s="34">
        <v>3375.64</v>
      </c>
      <c r="E14" s="22">
        <f aca="true" t="shared" si="0" ref="E14:E24">+D14/$D$25</f>
        <v>0.03382785118727776</v>
      </c>
      <c r="F14" s="36">
        <f aca="true" t="shared" si="1" ref="F14:F22">+G14*D14</f>
        <v>3375.64</v>
      </c>
      <c r="G14" s="22">
        <v>1</v>
      </c>
      <c r="H14" s="23"/>
      <c r="I14" s="22"/>
      <c r="J14" s="23"/>
      <c r="K14" s="22"/>
      <c r="L14" s="17"/>
    </row>
    <row r="15" spans="1:11" s="5" customFormat="1" ht="18.75" customHeight="1">
      <c r="A15" s="7">
        <v>2</v>
      </c>
      <c r="B15" s="6" t="s">
        <v>24</v>
      </c>
      <c r="C15" s="8"/>
      <c r="D15" s="10">
        <v>639.49</v>
      </c>
      <c r="E15" s="14">
        <f t="shared" si="0"/>
        <v>0.0064084358983043975</v>
      </c>
      <c r="F15" s="26">
        <f t="shared" si="1"/>
        <v>639.49</v>
      </c>
      <c r="G15" s="14">
        <v>1</v>
      </c>
      <c r="H15" s="16"/>
      <c r="I15" s="14"/>
      <c r="J15" s="16"/>
      <c r="K15" s="14"/>
    </row>
    <row r="16" spans="1:11" s="5" customFormat="1" ht="18.75" customHeight="1">
      <c r="A16" s="7">
        <v>3</v>
      </c>
      <c r="B16" s="6" t="s">
        <v>25</v>
      </c>
      <c r="C16" s="8"/>
      <c r="D16" s="10">
        <v>5920</v>
      </c>
      <c r="E16" s="14">
        <f t="shared" si="0"/>
        <v>0.05932530691326218</v>
      </c>
      <c r="F16" s="26">
        <f t="shared" si="1"/>
        <v>2960</v>
      </c>
      <c r="G16" s="14">
        <v>0.5</v>
      </c>
      <c r="H16" s="26">
        <f aca="true" t="shared" si="2" ref="H16:H22">+I16*D16</f>
        <v>2960</v>
      </c>
      <c r="I16" s="14">
        <v>0.5</v>
      </c>
      <c r="J16" s="16"/>
      <c r="K16" s="14"/>
    </row>
    <row r="17" spans="1:11" s="5" customFormat="1" ht="18.75" customHeight="1">
      <c r="A17" s="7">
        <v>4</v>
      </c>
      <c r="B17" s="6" t="s">
        <v>26</v>
      </c>
      <c r="C17" s="8"/>
      <c r="D17" s="10">
        <v>13687.66</v>
      </c>
      <c r="E17" s="14">
        <f t="shared" si="0"/>
        <v>0.13716632270682133</v>
      </c>
      <c r="F17" s="26">
        <f t="shared" si="1"/>
        <v>6843.83</v>
      </c>
      <c r="G17" s="14">
        <v>0.5</v>
      </c>
      <c r="H17" s="26">
        <f t="shared" si="2"/>
        <v>6843.83</v>
      </c>
      <c r="I17" s="14">
        <v>0.5</v>
      </c>
      <c r="J17" s="16"/>
      <c r="K17" s="14"/>
    </row>
    <row r="18" spans="1:11" s="5" customFormat="1" ht="18.75" customHeight="1">
      <c r="A18" s="7">
        <v>5</v>
      </c>
      <c r="B18" s="6" t="s">
        <v>30</v>
      </c>
      <c r="C18" s="8"/>
      <c r="D18" s="10">
        <v>5594.36</v>
      </c>
      <c r="E18" s="14">
        <f t="shared" si="0"/>
        <v>0.05606201418636443</v>
      </c>
      <c r="F18" s="26">
        <f t="shared" si="1"/>
        <v>5594.36</v>
      </c>
      <c r="G18" s="14">
        <v>1</v>
      </c>
      <c r="H18" s="26"/>
      <c r="I18" s="14"/>
      <c r="J18" s="16"/>
      <c r="K18" s="14"/>
    </row>
    <row r="19" spans="1:11" s="5" customFormat="1" ht="18.75" customHeight="1">
      <c r="A19" s="7">
        <v>6</v>
      </c>
      <c r="B19" s="6" t="s">
        <v>27</v>
      </c>
      <c r="C19" s="8"/>
      <c r="D19" s="10">
        <v>5738.23</v>
      </c>
      <c r="E19" s="14">
        <f t="shared" si="0"/>
        <v>0.05750375944069062</v>
      </c>
      <c r="F19" s="26">
        <f t="shared" si="1"/>
        <v>2295.292</v>
      </c>
      <c r="G19" s="14">
        <v>0.4</v>
      </c>
      <c r="H19" s="26">
        <f t="shared" si="2"/>
        <v>2295.292</v>
      </c>
      <c r="I19" s="14">
        <v>0.4</v>
      </c>
      <c r="J19" s="26">
        <f aca="true" t="shared" si="3" ref="J19:J24">+K19*D19</f>
        <v>1147.646</v>
      </c>
      <c r="K19" s="14">
        <v>0.2</v>
      </c>
    </row>
    <row r="20" spans="1:11" s="5" customFormat="1" ht="18.75" customHeight="1">
      <c r="A20" s="7">
        <v>7</v>
      </c>
      <c r="B20" s="6" t="s">
        <v>13</v>
      </c>
      <c r="C20" s="8"/>
      <c r="D20" s="10">
        <v>38793.23</v>
      </c>
      <c r="E20" s="14">
        <f t="shared" si="0"/>
        <v>0.3887534249842517</v>
      </c>
      <c r="F20" s="16">
        <f t="shared" si="1"/>
        <v>5818.9845000000005</v>
      </c>
      <c r="G20" s="14">
        <v>0.15</v>
      </c>
      <c r="H20" s="26">
        <f t="shared" si="2"/>
        <v>15517.292000000001</v>
      </c>
      <c r="I20" s="14">
        <v>0.4</v>
      </c>
      <c r="J20" s="26">
        <f t="shared" si="3"/>
        <v>17456.953500000003</v>
      </c>
      <c r="K20" s="14">
        <v>0.45</v>
      </c>
    </row>
    <row r="21" spans="1:11" s="5" customFormat="1" ht="18.75" customHeight="1">
      <c r="A21" s="7">
        <v>8</v>
      </c>
      <c r="B21" s="35" t="s">
        <v>28</v>
      </c>
      <c r="C21" s="8"/>
      <c r="D21" s="10">
        <v>10258.89</v>
      </c>
      <c r="E21" s="14">
        <f t="shared" si="0"/>
        <v>0.10280604693233045</v>
      </c>
      <c r="F21" s="26">
        <f t="shared" si="1"/>
        <v>4616.5005</v>
      </c>
      <c r="G21" s="14">
        <v>0.45</v>
      </c>
      <c r="H21" s="26">
        <f t="shared" si="2"/>
        <v>4103.556</v>
      </c>
      <c r="I21" s="14">
        <v>0.4</v>
      </c>
      <c r="J21" s="26">
        <f t="shared" si="3"/>
        <v>1538.8335</v>
      </c>
      <c r="K21" s="14">
        <v>0.15</v>
      </c>
    </row>
    <row r="22" spans="1:11" s="5" customFormat="1" ht="18.75" customHeight="1">
      <c r="A22" s="7">
        <v>9</v>
      </c>
      <c r="B22" s="35" t="s">
        <v>29</v>
      </c>
      <c r="C22" s="8"/>
      <c r="D22" s="10">
        <v>13755.64</v>
      </c>
      <c r="E22" s="14">
        <f t="shared" si="0"/>
        <v>0.137847561619653</v>
      </c>
      <c r="F22" s="26">
        <f t="shared" si="1"/>
        <v>7565.602</v>
      </c>
      <c r="G22" s="14">
        <v>0.55</v>
      </c>
      <c r="H22" s="26">
        <f t="shared" si="2"/>
        <v>6190.038</v>
      </c>
      <c r="I22" s="14">
        <v>0.45</v>
      </c>
      <c r="J22" s="26"/>
      <c r="K22" s="14"/>
    </row>
    <row r="23" spans="1:11" s="5" customFormat="1" ht="18.75" customHeight="1">
      <c r="A23" s="7">
        <v>10</v>
      </c>
      <c r="B23" s="6" t="s">
        <v>14</v>
      </c>
      <c r="C23" s="8"/>
      <c r="D23" s="10">
        <v>269.64</v>
      </c>
      <c r="E23" s="14">
        <f t="shared" si="0"/>
        <v>0.0027021073912317593</v>
      </c>
      <c r="F23" s="16"/>
      <c r="G23" s="14"/>
      <c r="H23" s="16"/>
      <c r="I23" s="14"/>
      <c r="J23" s="26">
        <f t="shared" si="3"/>
        <v>269.64</v>
      </c>
      <c r="K23" s="14">
        <v>1</v>
      </c>
    </row>
    <row r="24" spans="1:11" s="5" customFormat="1" ht="18.75" customHeight="1">
      <c r="A24" s="7">
        <v>11</v>
      </c>
      <c r="B24" s="6" t="s">
        <v>15</v>
      </c>
      <c r="C24" s="8"/>
      <c r="D24" s="10">
        <v>1756</v>
      </c>
      <c r="E24" s="14">
        <f t="shared" si="0"/>
        <v>0.01759716873981223</v>
      </c>
      <c r="F24" s="16"/>
      <c r="G24" s="14"/>
      <c r="H24" s="16"/>
      <c r="I24" s="14"/>
      <c r="J24" s="26">
        <f t="shared" si="3"/>
        <v>1756</v>
      </c>
      <c r="K24" s="14">
        <v>1</v>
      </c>
    </row>
    <row r="25" spans="1:11" s="13" customFormat="1" ht="18.75" customHeight="1">
      <c r="A25" s="50" t="s">
        <v>7</v>
      </c>
      <c r="B25" s="50"/>
      <c r="C25" s="10"/>
      <c r="D25" s="11">
        <f>SUM(D14:D24)</f>
        <v>99788.78000000001</v>
      </c>
      <c r="E25" s="27">
        <f>SUM(E14:E24)</f>
        <v>0.9999999999999999</v>
      </c>
      <c r="F25" s="11">
        <f>SUM(F14:F24)</f>
        <v>39709.699</v>
      </c>
      <c r="G25" s="28">
        <f>+F25/$D$25</f>
        <v>0.39793751361626023</v>
      </c>
      <c r="H25" s="11">
        <f>SUM(H14:H24)</f>
        <v>37910.008</v>
      </c>
      <c r="I25" s="28">
        <f>+H25/$D$25</f>
        <v>0.3799025100817947</v>
      </c>
      <c r="J25" s="11">
        <f>SUM(J14:J24)</f>
        <v>22169.073000000004</v>
      </c>
      <c r="K25" s="28">
        <f>+J25/$D$25</f>
        <v>0.22215997630194498</v>
      </c>
    </row>
    <row r="26" spans="1:11" s="13" customFormat="1" ht="18.75" customHeight="1">
      <c r="A26" s="50" t="s">
        <v>8</v>
      </c>
      <c r="B26" s="50"/>
      <c r="C26" s="10"/>
      <c r="D26" s="42" t="s">
        <v>16</v>
      </c>
      <c r="E26" s="27" t="s">
        <v>16</v>
      </c>
      <c r="F26" s="15">
        <f>+F25</f>
        <v>39709.699</v>
      </c>
      <c r="G26" s="28">
        <f>+G25</f>
        <v>0.39793751361626023</v>
      </c>
      <c r="H26" s="15">
        <f>+F26+H25</f>
        <v>77619.707</v>
      </c>
      <c r="I26" s="28">
        <f>+G26+I25</f>
        <v>0.7778400236980549</v>
      </c>
      <c r="J26" s="15">
        <f>+H26+J25</f>
        <v>99788.78</v>
      </c>
      <c r="K26" s="28">
        <f>+I26+K25</f>
        <v>0.9999999999999999</v>
      </c>
    </row>
    <row r="28" ht="12" customHeight="1">
      <c r="F28" s="9"/>
    </row>
    <row r="29" spans="6:10" ht="12" customHeight="1">
      <c r="F29" s="2"/>
      <c r="G29" s="2"/>
      <c r="H29" s="2"/>
      <c r="J29" s="2"/>
    </row>
    <row r="30" ht="12" customHeight="1">
      <c r="J30" s="9"/>
    </row>
  </sheetData>
  <sheetProtection/>
  <mergeCells count="16">
    <mergeCell ref="J12:K12"/>
    <mergeCell ref="B9:J9"/>
    <mergeCell ref="B10:J10"/>
    <mergeCell ref="B8:K8"/>
    <mergeCell ref="A2:K2"/>
    <mergeCell ref="A3:K3"/>
    <mergeCell ref="A5:K5"/>
    <mergeCell ref="B7:J7"/>
    <mergeCell ref="A25:B25"/>
    <mergeCell ref="A26:B26"/>
    <mergeCell ref="F12:G12"/>
    <mergeCell ref="H12:I12"/>
    <mergeCell ref="A12:A13"/>
    <mergeCell ref="B12:B13"/>
    <mergeCell ref="D12:D13"/>
    <mergeCell ref="E12:E13"/>
  </mergeCells>
  <printOptions horizontalCentered="1"/>
  <pageMargins left="0.15748031496062992" right="0.15748031496062992" top="0.62" bottom="0.984251968503937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2012-03-20T13:46:32Z</cp:lastPrinted>
  <dcterms:created xsi:type="dcterms:W3CDTF">2010-07-14T11:53:14Z</dcterms:created>
  <dcterms:modified xsi:type="dcterms:W3CDTF">2012-03-23T19:00:59Z</dcterms:modified>
  <cp:category/>
  <cp:version/>
  <cp:contentType/>
  <cp:contentStatus/>
</cp:coreProperties>
</file>